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1835"/>
  </bookViews>
  <sheets>
    <sheet name="015 05 - konačni plan" sheetId="9" r:id="rId1"/>
  </sheets>
  <definedNames>
    <definedName name="_xlnm.Print_Area" localSheetId="0">'015 05 - konačni plan'!$A$1:$F$53</definedName>
  </definedNames>
  <calcPr calcId="152511"/>
</workbook>
</file>

<file path=xl/calcChain.xml><?xml version="1.0" encoding="utf-8"?>
<calcChain xmlns="http://schemas.openxmlformats.org/spreadsheetml/2006/main">
  <c r="F51" i="9" l="1"/>
  <c r="E51" i="9"/>
  <c r="D51" i="9"/>
  <c r="C51" i="9"/>
  <c r="F49" i="9"/>
  <c r="E49" i="9"/>
  <c r="E48" i="9" s="1"/>
  <c r="E47" i="9" s="1"/>
  <c r="D49" i="9"/>
  <c r="C49" i="9"/>
  <c r="F48" i="9"/>
  <c r="F47" i="9" s="1"/>
  <c r="C48" i="9"/>
  <c r="C47" i="9" s="1"/>
  <c r="F45" i="9"/>
  <c r="E45" i="9"/>
  <c r="D45" i="9"/>
  <c r="C45" i="9"/>
  <c r="F43" i="9"/>
  <c r="E43" i="9"/>
  <c r="E42" i="9" s="1"/>
  <c r="E5" i="9" s="1"/>
  <c r="D43" i="9"/>
  <c r="C43" i="9"/>
  <c r="F42" i="9"/>
  <c r="C42" i="9"/>
  <c r="F40" i="9"/>
  <c r="E40" i="9"/>
  <c r="D40" i="9"/>
  <c r="C40" i="9"/>
  <c r="F38" i="9"/>
  <c r="E38" i="9"/>
  <c r="D38" i="9"/>
  <c r="C38" i="9"/>
  <c r="F32" i="9"/>
  <c r="E32" i="9"/>
  <c r="E31" i="9" s="1"/>
  <c r="D32" i="9"/>
  <c r="C32" i="9"/>
  <c r="F31" i="9"/>
  <c r="F30" i="9" s="1"/>
  <c r="F26" i="9"/>
  <c r="E26" i="9"/>
  <c r="D26" i="9"/>
  <c r="C26" i="9"/>
  <c r="F24" i="9"/>
  <c r="E24" i="9"/>
  <c r="D24" i="9"/>
  <c r="C24" i="9"/>
  <c r="F22" i="9"/>
  <c r="E22" i="9"/>
  <c r="D22" i="9"/>
  <c r="C22" i="9"/>
  <c r="F20" i="9"/>
  <c r="E20" i="9"/>
  <c r="D20" i="9"/>
  <c r="C20" i="9"/>
  <c r="F14" i="9"/>
  <c r="E14" i="9"/>
  <c r="D14" i="9"/>
  <c r="C14" i="9"/>
  <c r="F10" i="9"/>
  <c r="E10" i="9"/>
  <c r="E9" i="9" s="1"/>
  <c r="D10" i="9"/>
  <c r="C10" i="9"/>
  <c r="F9" i="9"/>
  <c r="F8" i="9" s="1"/>
  <c r="F5" i="9"/>
  <c r="C5" i="9"/>
  <c r="D31" i="9" l="1"/>
  <c r="D42" i="9"/>
  <c r="D5" i="9" s="1"/>
  <c r="D9" i="9"/>
  <c r="C31" i="9"/>
  <c r="C30" i="9" s="1"/>
  <c r="D48" i="9"/>
  <c r="D47" i="9" s="1"/>
  <c r="C9" i="9"/>
  <c r="C8" i="9" s="1"/>
  <c r="C7" i="9" s="1"/>
  <c r="C6" i="9" s="1"/>
  <c r="C3" i="9" s="1"/>
  <c r="C2" i="9" s="1"/>
  <c r="E8" i="9"/>
  <c r="E4" i="9"/>
  <c r="D8" i="9"/>
  <c r="D4" i="9"/>
  <c r="C4" i="9"/>
  <c r="F7" i="9"/>
  <c r="F6" i="9" s="1"/>
  <c r="F3" i="9" s="1"/>
  <c r="F2" i="9" s="1"/>
  <c r="E30" i="9"/>
  <c r="F4" i="9"/>
  <c r="D30" i="9" l="1"/>
  <c r="D7" i="9"/>
  <c r="D6" i="9" s="1"/>
  <c r="D3" i="9" s="1"/>
  <c r="D2" i="9" s="1"/>
  <c r="E7" i="9"/>
  <c r="E6" i="9" s="1"/>
  <c r="E3" i="9" s="1"/>
  <c r="E2" i="9" s="1"/>
</calcChain>
</file>

<file path=xl/sharedStrings.xml><?xml version="1.0" encoding="utf-8"?>
<sst xmlns="http://schemas.openxmlformats.org/spreadsheetml/2006/main" count="97" uniqueCount="67">
  <si>
    <t>Opći prihodi i primici</t>
  </si>
  <si>
    <t>Vlastiti prihodi</t>
  </si>
  <si>
    <t>POLITIČKI SUSTAV</t>
  </si>
  <si>
    <t>ADMINISTRACIJA I UPRAVLJANJE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</si>
  <si>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</si>
  <si>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</si>
  <si>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</si>
  <si>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</si>
  <si>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</si>
  <si>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</si>
  <si>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</si>
  <si>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</si>
  <si>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Naknade troškova osobama izvan radnog odnosa</t>
  </si>
  <si>
    <t>Ostali nespomenuti rashodi poslovanja</t>
  </si>
  <si>
    <t>Financijski rashodi</t>
  </si>
  <si>
    <t>Ostali financijski rashodi</t>
  </si>
  <si>
    <t>Ostale naknade građanima i kućanstvima iz proračuna</t>
  </si>
  <si>
    <t>Ostali rashodi</t>
  </si>
  <si>
    <t>Kazne, penali i naknade štete</t>
  </si>
  <si>
    <t>Rashodi za nabavu proizvedene dugotrajne imovine</t>
  </si>
  <si>
    <t>Postrojenja i oprema</t>
  </si>
  <si>
    <t>Knjige, umjetnička djela i ostale izložbene vrijednosti</t>
  </si>
  <si>
    <t>Nematerijalna proizvedena imovina</t>
  </si>
  <si>
    <t>Rashodi za nabavu neproizvedene dugotrajne imovine</t>
  </si>
  <si>
    <t>Nematerijalna imovina</t>
  </si>
  <si>
    <t>INFORMATIZACIJA</t>
  </si>
  <si>
    <t>015</t>
  </si>
  <si>
    <t>01505</t>
  </si>
  <si>
    <t>Ured Predsjednika Republike Hrvatske</t>
  </si>
  <si>
    <t>A504000</t>
  </si>
  <si>
    <t>19.945.500</t>
  </si>
  <si>
    <t>3.291.500</t>
  </si>
  <si>
    <t>2.165.000</t>
  </si>
  <si>
    <t>2.310.000</t>
  </si>
  <si>
    <t>1.881.000</t>
  </si>
  <si>
    <t>Višegodišnji nasadi i osnovno stado</t>
  </si>
  <si>
    <t>A504001</t>
  </si>
  <si>
    <t>2.525.000</t>
  </si>
  <si>
    <t>3.517.000</t>
  </si>
  <si>
    <t>K504004</t>
  </si>
  <si>
    <t>5.625.000</t>
  </si>
  <si>
    <t>5.025.000</t>
  </si>
  <si>
    <r>
      <rPr>
        <b/>
        <sz val="10"/>
        <rFont val="Arial"/>
        <family val="2"/>
        <charset val="238"/>
      </rPr>
      <t>Šifra</t>
    </r>
  </si>
  <si>
    <r>
      <rPr>
        <b/>
        <sz val="10"/>
        <rFont val="Arial"/>
        <family val="2"/>
        <charset val="238"/>
      </rPr>
      <t>Naziv</t>
    </r>
  </si>
  <si>
    <t xml:space="preserve">URED PREDSJEDNIKA REPUBLIKE HRVATSKE  </t>
  </si>
  <si>
    <t>11</t>
  </si>
  <si>
    <t>31</t>
  </si>
  <si>
    <t>21</t>
  </si>
  <si>
    <t>2104</t>
  </si>
  <si>
    <t>DJELOVANJE PREDSJEDNIKA REPUBLIKE HRVATSKE</t>
  </si>
  <si>
    <t>32</t>
  </si>
  <si>
    <t>34</t>
  </si>
  <si>
    <t>37</t>
  </si>
  <si>
    <t>Naknade građanima i kućanstvima na temelju osiguranja i druge naknade</t>
  </si>
  <si>
    <t>TEHNIČKI I POMOĆNI POSLOVI UREDA PREDSJEDNIKA</t>
  </si>
  <si>
    <r>
      <rPr>
        <i/>
        <sz val="10"/>
        <rFont val="Arial"/>
        <family val="2"/>
        <charset val="238"/>
      </rPr>
      <t>Opći prihodi i primici</t>
    </r>
  </si>
  <si>
    <r>
      <rPr>
        <i/>
        <sz val="10"/>
        <rFont val="Arial"/>
        <family val="2"/>
        <charset val="238"/>
      </rPr>
      <t>Vlastiti prihodi</t>
    </r>
  </si>
  <si>
    <t xml:space="preserve">Početni plan za 2022. </t>
  </si>
  <si>
    <t>3.246.500</t>
  </si>
  <si>
    <t>19.445.500</t>
  </si>
  <si>
    <t>Plan 2022. nakon 1. rebalansa</t>
  </si>
  <si>
    <t>Plan 2022. nakon 2. rebalansa</t>
  </si>
  <si>
    <t>18.557.500</t>
  </si>
  <si>
    <t>3.076.500</t>
  </si>
  <si>
    <t>Plan 2022. nakon prenamjene 5%</t>
  </si>
  <si>
    <t>18.152.500</t>
  </si>
  <si>
    <t>3.001.500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</si>
</sst>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2" fillId="0" borderId="0" xfId="0" applyFont="1" applyFill="1" applyAlignment="1">
      <alignment horizontal="left" vertical="top" wrapText="1" readingOrder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3" fontId="1" fillId="0" borderId="0" xfId="0" applyNumberFormat="1" applyFont="1" applyBorder="1" applyAlignment="1">
      <alignment horizontal="right" vertical="top"/>
    </xf>
    <xf numFmtId="0" fontId="1" fillId="0" borderId="0" xfId="0" applyFont="1" applyFill="1" applyAlignment="1">
      <alignment horizontal="left" vertical="top" wrapText="1" indent="1" readingOrder="1"/>
    </xf>
    <xf numFmtId="0" fontId="1" fillId="0" borderId="0" xfId="0" applyFont="1" applyFill="1" applyAlignment="1">
      <alignment horizontal="left" vertical="top" wrapText="1" indent="2" readingOrder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 indent="3" readingOrder="1"/>
    </xf>
    <xf numFmtId="0" fontId="1" fillId="0" borderId="0" xfId="0" applyFont="1" applyBorder="1" applyAlignment="1">
      <alignment horizontal="left"/>
    </xf>
    <xf numFmtId="0" fontId="1" fillId="0" borderId="0" xfId="0" applyFont="1" applyFill="1" applyAlignment="1">
      <alignment horizontal="left" vertical="top" wrapText="1" indent="4" readingOrder="1"/>
    </xf>
    <xf numFmtId="0" fontId="1" fillId="0" borderId="0" xfId="0" applyFont="1" applyBorder="1" applyAlignment="1">
      <alignment horizontal="left" wrapText="1"/>
    </xf>
    <xf numFmtId="0" fontId="1" fillId="0" borderId="0" xfId="0" applyFont="1" applyFill="1" applyAlignment="1">
      <alignment horizontal="left" vertical="top" wrapText="1" indent="3" readingOrder="1"/>
    </xf>
    <xf numFmtId="3" fontId="1" fillId="0" borderId="2" xfId="0" applyNumberFormat="1" applyFont="1" applyBorder="1" applyAlignment="1">
      <alignment horizontal="right" vertical="top"/>
    </xf>
    <xf numFmtId="1" fontId="1" fillId="0" borderId="0" xfId="0" applyNumberFormat="1" applyFont="1"/>
    <xf numFmtId="1" fontId="1" fillId="0" borderId="2" xfId="0" applyNumberFormat="1" applyFont="1" applyBorder="1"/>
    <xf numFmtId="0" fontId="1" fillId="0" borderId="2" xfId="0" applyNumberFormat="1" applyFont="1" applyBorder="1"/>
    <xf numFmtId="3" fontId="1" fillId="0" borderId="0" xfId="0" applyNumberFormat="1" applyFont="1" applyAlignment="1">
      <alignment horizontal="right" vertical="top"/>
    </xf>
    <xf numFmtId="3" fontId="2" fillId="0" borderId="0" xfId="0" applyNumberFormat="1" applyFont="1" applyAlignment="1">
      <alignment horizontal="right" vertical="top"/>
    </xf>
    <xf numFmtId="3" fontId="1" fillId="0" borderId="0" xfId="0" applyNumberFormat="1" applyFont="1" applyFill="1" applyAlignment="1">
      <alignment horizontal="right" vertical="top"/>
    </xf>
    <xf numFmtId="0" fontId="0" fillId="0" borderId="0" xfId="0" applyFill="1"/>
    <xf numFmtId="49" fontId="1" fillId="0" borderId="0" xfId="0" applyNumberFormat="1" applyFont="1" applyFill="1" applyAlignment="1">
      <alignment horizontal="right" vertical="top"/>
    </xf>
    <xf numFmtId="3" fontId="1" fillId="0" borderId="0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workbookViewId="0">
      <selection activeCell="I7" sqref="I7"/>
    </sheetView>
  </sheetViews>
  <sheetFormatPr defaultRowHeight="12.75" x14ac:dyDescent="0.2"/>
  <cols>
    <col min="1" max="1" width="13.42578125" customWidth="1"/>
    <col min="2" max="2" width="45.28515625" customWidth="1"/>
    <col min="3" max="6" width="20.7109375" customWidth="1"/>
  </cols>
  <sheetData>
    <row r="1" spans="1:7" ht="26.25" thickBot="1" x14ac:dyDescent="0.25">
      <c r="A1" s="2" t="s">
        <v>42</v>
      </c>
      <c r="B1" s="2" t="s">
        <v>43</v>
      </c>
      <c r="C1" s="3" t="s">
        <v>57</v>
      </c>
      <c r="D1" s="3" t="s">
        <v>60</v>
      </c>
      <c r="E1" s="3" t="s">
        <v>61</v>
      </c>
      <c r="F1" s="3" t="s">
        <v>64</v>
      </c>
    </row>
    <row r="2" spans="1:7" x14ac:dyDescent="0.2">
      <c r="A2" s="9" t="s">
        <v>26</v>
      </c>
      <c r="B2" s="10" t="s">
        <v>44</v>
      </c>
      <c r="C2" s="27">
        <f t="shared" ref="C2:F2" si="0">C3</f>
        <v>39024647</v>
      </c>
      <c r="D2" s="27">
        <f t="shared" si="0"/>
        <v>41024647</v>
      </c>
      <c r="E2" s="27">
        <f t="shared" si="0"/>
        <v>41024647</v>
      </c>
      <c r="F2" s="27">
        <f t="shared" si="0"/>
        <v>41624647</v>
      </c>
    </row>
    <row r="3" spans="1:7" x14ac:dyDescent="0.2">
      <c r="A3" s="9" t="s">
        <v>27</v>
      </c>
      <c r="B3" s="10" t="s">
        <v>28</v>
      </c>
      <c r="C3" s="27">
        <f t="shared" ref="C3:F3" si="1">C6</f>
        <v>39024647</v>
      </c>
      <c r="D3" s="27">
        <f t="shared" si="1"/>
        <v>41024647</v>
      </c>
      <c r="E3" s="27">
        <f t="shared" si="1"/>
        <v>41024647</v>
      </c>
      <c r="F3" s="27">
        <f t="shared" si="1"/>
        <v>41624647</v>
      </c>
    </row>
    <row r="4" spans="1:7" x14ac:dyDescent="0.2">
      <c r="A4" s="11" t="s">
        <v>45</v>
      </c>
      <c r="B4" s="4" t="s">
        <v>0</v>
      </c>
      <c r="C4" s="26">
        <f t="shared" ref="C4:F4" si="2">SUM(C9+C31+C48)</f>
        <v>38623647</v>
      </c>
      <c r="D4" s="26">
        <f t="shared" si="2"/>
        <v>40623647</v>
      </c>
      <c r="E4" s="26">
        <f t="shared" si="2"/>
        <v>40623647</v>
      </c>
      <c r="F4" s="26">
        <f t="shared" si="2"/>
        <v>41223647</v>
      </c>
    </row>
    <row r="5" spans="1:7" x14ac:dyDescent="0.2">
      <c r="A5" s="12" t="s">
        <v>46</v>
      </c>
      <c r="B5" s="4" t="s">
        <v>1</v>
      </c>
      <c r="C5" s="13">
        <f t="shared" ref="C5:F5" si="3">C42</f>
        <v>401000</v>
      </c>
      <c r="D5" s="13">
        <f t="shared" si="3"/>
        <v>401000</v>
      </c>
      <c r="E5" s="13">
        <f t="shared" si="3"/>
        <v>401000</v>
      </c>
      <c r="F5" s="13">
        <f t="shared" si="3"/>
        <v>401000</v>
      </c>
    </row>
    <row r="6" spans="1:7" x14ac:dyDescent="0.2">
      <c r="A6" s="14" t="s">
        <v>47</v>
      </c>
      <c r="B6" s="4" t="s">
        <v>2</v>
      </c>
      <c r="C6" s="26">
        <f t="shared" ref="C6:F6" si="4">C7</f>
        <v>39024647</v>
      </c>
      <c r="D6" s="26">
        <f t="shared" si="4"/>
        <v>41024647</v>
      </c>
      <c r="E6" s="26">
        <f t="shared" si="4"/>
        <v>41024647</v>
      </c>
      <c r="F6" s="26">
        <f t="shared" si="4"/>
        <v>41624647</v>
      </c>
    </row>
    <row r="7" spans="1:7" ht="25.5" x14ac:dyDescent="0.2">
      <c r="A7" s="15" t="s">
        <v>48</v>
      </c>
      <c r="B7" s="16" t="s">
        <v>49</v>
      </c>
      <c r="C7" s="26">
        <f t="shared" ref="C7:F7" si="5">SUM(C8+C30+C47)</f>
        <v>39024647</v>
      </c>
      <c r="D7" s="26">
        <f t="shared" si="5"/>
        <v>41024647</v>
      </c>
      <c r="E7" s="26">
        <f t="shared" si="5"/>
        <v>41024647</v>
      </c>
      <c r="F7" s="26">
        <f t="shared" si="5"/>
        <v>41624647</v>
      </c>
      <c r="G7" s="29"/>
    </row>
    <row r="8" spans="1:7" x14ac:dyDescent="0.2">
      <c r="A8" s="5" t="s">
        <v>29</v>
      </c>
      <c r="B8" s="4" t="s">
        <v>3</v>
      </c>
      <c r="C8" s="26">
        <f t="shared" ref="C8:F8" si="6">C9</f>
        <v>31362647</v>
      </c>
      <c r="D8" s="26">
        <f t="shared" si="6"/>
        <v>30862647</v>
      </c>
      <c r="E8" s="26">
        <f t="shared" si="6"/>
        <v>30637647</v>
      </c>
      <c r="F8" s="26">
        <f t="shared" si="6"/>
        <v>30637647</v>
      </c>
    </row>
    <row r="9" spans="1:7" x14ac:dyDescent="0.2">
      <c r="A9" s="17" t="s">
        <v>45</v>
      </c>
      <c r="B9" s="18" t="s">
        <v>55</v>
      </c>
      <c r="C9" s="26">
        <f t="shared" ref="C9:F9" si="7">SUM(C10+C14+C20+C22+C24+C26)</f>
        <v>31362647</v>
      </c>
      <c r="D9" s="26">
        <f t="shared" si="7"/>
        <v>30862647</v>
      </c>
      <c r="E9" s="26">
        <f t="shared" si="7"/>
        <v>30637647</v>
      </c>
      <c r="F9" s="26">
        <f t="shared" si="7"/>
        <v>30637647</v>
      </c>
    </row>
    <row r="10" spans="1:7" x14ac:dyDescent="0.2">
      <c r="A10" s="19">
        <v>31</v>
      </c>
      <c r="B10" s="4" t="s">
        <v>4</v>
      </c>
      <c r="C10" s="26">
        <f t="shared" ref="C10:F10" si="8">SUM(C11+C12+C13)</f>
        <v>23712547</v>
      </c>
      <c r="D10" s="26">
        <f t="shared" si="8"/>
        <v>23212547</v>
      </c>
      <c r="E10" s="26">
        <f t="shared" si="8"/>
        <v>22209547</v>
      </c>
      <c r="F10" s="26">
        <f t="shared" si="8"/>
        <v>21729547</v>
      </c>
    </row>
    <row r="11" spans="1:7" x14ac:dyDescent="0.2">
      <c r="A11" s="23">
        <v>311</v>
      </c>
      <c r="B11" s="4" t="s">
        <v>5</v>
      </c>
      <c r="C11" s="6" t="s">
        <v>30</v>
      </c>
      <c r="D11" s="30" t="s">
        <v>59</v>
      </c>
      <c r="E11" s="30" t="s">
        <v>62</v>
      </c>
      <c r="F11" s="30" t="s">
        <v>65</v>
      </c>
    </row>
    <row r="12" spans="1:7" x14ac:dyDescent="0.2">
      <c r="A12" s="23">
        <v>312</v>
      </c>
      <c r="B12" s="4" t="s">
        <v>6</v>
      </c>
      <c r="C12" s="13">
        <v>475547</v>
      </c>
      <c r="D12" s="31">
        <v>520547</v>
      </c>
      <c r="E12" s="31">
        <v>575547</v>
      </c>
      <c r="F12" s="31">
        <v>575547</v>
      </c>
    </row>
    <row r="13" spans="1:7" x14ac:dyDescent="0.2">
      <c r="A13" s="23">
        <v>313</v>
      </c>
      <c r="B13" s="4" t="s">
        <v>7</v>
      </c>
      <c r="C13" s="6" t="s">
        <v>31</v>
      </c>
      <c r="D13" s="30" t="s">
        <v>58</v>
      </c>
      <c r="E13" s="30" t="s">
        <v>63</v>
      </c>
      <c r="F13" s="30" t="s">
        <v>66</v>
      </c>
    </row>
    <row r="14" spans="1:7" x14ac:dyDescent="0.2">
      <c r="A14" s="19" t="s">
        <v>50</v>
      </c>
      <c r="B14" s="4" t="s">
        <v>8</v>
      </c>
      <c r="C14" s="26">
        <f t="shared" ref="C14:F14" si="9">SUM(C15+C16+C17+C18+C19)</f>
        <v>6876000</v>
      </c>
      <c r="D14" s="26">
        <f t="shared" si="9"/>
        <v>6876000</v>
      </c>
      <c r="E14" s="26">
        <f t="shared" si="9"/>
        <v>7531000</v>
      </c>
      <c r="F14" s="26">
        <f t="shared" si="9"/>
        <v>8011000</v>
      </c>
    </row>
    <row r="15" spans="1:7" x14ac:dyDescent="0.2">
      <c r="A15" s="23">
        <v>321</v>
      </c>
      <c r="B15" s="4" t="s">
        <v>9</v>
      </c>
      <c r="C15" s="6" t="s">
        <v>32</v>
      </c>
      <c r="D15" s="6" t="s">
        <v>32</v>
      </c>
      <c r="E15" s="26">
        <v>2190000</v>
      </c>
      <c r="F15" s="26">
        <v>2190000</v>
      </c>
    </row>
    <row r="16" spans="1:7" x14ac:dyDescent="0.2">
      <c r="A16" s="23">
        <v>322</v>
      </c>
      <c r="B16" s="4" t="s">
        <v>10</v>
      </c>
      <c r="C16" s="13">
        <v>440000</v>
      </c>
      <c r="D16" s="13">
        <v>440000</v>
      </c>
      <c r="E16" s="13">
        <v>440000</v>
      </c>
      <c r="F16" s="13">
        <v>440000</v>
      </c>
    </row>
    <row r="17" spans="1:6" x14ac:dyDescent="0.2">
      <c r="A17" s="23">
        <v>323</v>
      </c>
      <c r="B17" s="4" t="s">
        <v>11</v>
      </c>
      <c r="C17" s="6" t="s">
        <v>33</v>
      </c>
      <c r="D17" s="6" t="s">
        <v>33</v>
      </c>
      <c r="E17" s="26">
        <v>2560000</v>
      </c>
      <c r="F17" s="26">
        <v>2560000</v>
      </c>
    </row>
    <row r="18" spans="1:6" x14ac:dyDescent="0.2">
      <c r="A18" s="23">
        <v>324</v>
      </c>
      <c r="B18" s="4" t="s">
        <v>12</v>
      </c>
      <c r="C18" s="13">
        <v>80000</v>
      </c>
      <c r="D18" s="13">
        <v>80000</v>
      </c>
      <c r="E18" s="13">
        <v>360000</v>
      </c>
      <c r="F18" s="13">
        <v>360000</v>
      </c>
    </row>
    <row r="19" spans="1:6" x14ac:dyDescent="0.2">
      <c r="A19" s="23">
        <v>329</v>
      </c>
      <c r="B19" s="4" t="s">
        <v>13</v>
      </c>
      <c r="C19" s="26">
        <v>1881000</v>
      </c>
      <c r="D19" s="6" t="s">
        <v>34</v>
      </c>
      <c r="E19" s="26">
        <v>1981000</v>
      </c>
      <c r="F19" s="26">
        <v>2461000</v>
      </c>
    </row>
    <row r="20" spans="1:6" x14ac:dyDescent="0.2">
      <c r="A20" s="19">
        <v>34</v>
      </c>
      <c r="B20" s="4" t="s">
        <v>14</v>
      </c>
      <c r="C20" s="13">
        <f t="shared" ref="C20:F20" si="10">C21</f>
        <v>38700</v>
      </c>
      <c r="D20" s="13">
        <f t="shared" si="10"/>
        <v>38700</v>
      </c>
      <c r="E20" s="13">
        <f t="shared" si="10"/>
        <v>38700</v>
      </c>
      <c r="F20" s="13">
        <f t="shared" si="10"/>
        <v>38700</v>
      </c>
    </row>
    <row r="21" spans="1:6" x14ac:dyDescent="0.2">
      <c r="A21" s="23">
        <v>343</v>
      </c>
      <c r="B21" s="4" t="s">
        <v>15</v>
      </c>
      <c r="C21" s="13">
        <v>38700</v>
      </c>
      <c r="D21" s="13">
        <v>38700</v>
      </c>
      <c r="E21" s="13">
        <v>38700</v>
      </c>
      <c r="F21" s="13">
        <v>38700</v>
      </c>
    </row>
    <row r="22" spans="1:6" ht="25.5" x14ac:dyDescent="0.2">
      <c r="A22" s="19" t="s">
        <v>52</v>
      </c>
      <c r="B22" s="20" t="s">
        <v>53</v>
      </c>
      <c r="C22" s="13">
        <f t="shared" ref="C22:F22" si="11">C23</f>
        <v>400000</v>
      </c>
      <c r="D22" s="13">
        <f t="shared" si="11"/>
        <v>400000</v>
      </c>
      <c r="E22" s="13">
        <f t="shared" si="11"/>
        <v>400000</v>
      </c>
      <c r="F22" s="13">
        <f t="shared" si="11"/>
        <v>400000</v>
      </c>
    </row>
    <row r="23" spans="1:6" x14ac:dyDescent="0.2">
      <c r="A23" s="23">
        <v>372</v>
      </c>
      <c r="B23" s="4" t="s">
        <v>16</v>
      </c>
      <c r="C23" s="13">
        <v>400000</v>
      </c>
      <c r="D23" s="13">
        <v>400000</v>
      </c>
      <c r="E23" s="13">
        <v>400000</v>
      </c>
      <c r="F23" s="13">
        <v>400000</v>
      </c>
    </row>
    <row r="24" spans="1:6" x14ac:dyDescent="0.2">
      <c r="A24" s="19">
        <v>38</v>
      </c>
      <c r="B24" s="4" t="s">
        <v>17</v>
      </c>
      <c r="C24" s="13">
        <f>C25</f>
        <v>62000</v>
      </c>
      <c r="D24" s="13">
        <f>D25</f>
        <v>62000</v>
      </c>
      <c r="E24" s="13">
        <f>E25</f>
        <v>62000</v>
      </c>
      <c r="F24" s="13">
        <f>F25</f>
        <v>62000</v>
      </c>
    </row>
    <row r="25" spans="1:6" x14ac:dyDescent="0.2">
      <c r="A25" s="23">
        <v>383</v>
      </c>
      <c r="B25" s="4" t="s">
        <v>18</v>
      </c>
      <c r="C25" s="13">
        <v>62000</v>
      </c>
      <c r="D25" s="13">
        <v>62000</v>
      </c>
      <c r="E25" s="13">
        <v>62000</v>
      </c>
      <c r="F25" s="13">
        <v>62000</v>
      </c>
    </row>
    <row r="26" spans="1:6" x14ac:dyDescent="0.2">
      <c r="A26" s="19">
        <v>42</v>
      </c>
      <c r="B26" s="4" t="s">
        <v>19</v>
      </c>
      <c r="C26" s="13">
        <f t="shared" ref="C26:F26" si="12">SUM(C27+C28+C29)</f>
        <v>273400</v>
      </c>
      <c r="D26" s="13">
        <f t="shared" si="12"/>
        <v>273400</v>
      </c>
      <c r="E26" s="13">
        <f t="shared" si="12"/>
        <v>396400</v>
      </c>
      <c r="F26" s="13">
        <f t="shared" si="12"/>
        <v>396400</v>
      </c>
    </row>
    <row r="27" spans="1:6" x14ac:dyDescent="0.2">
      <c r="A27" s="23">
        <v>422</v>
      </c>
      <c r="B27" s="4" t="s">
        <v>20</v>
      </c>
      <c r="C27" s="13">
        <v>270000</v>
      </c>
      <c r="D27" s="13">
        <v>270000</v>
      </c>
      <c r="E27" s="13">
        <v>393000</v>
      </c>
      <c r="F27" s="13">
        <v>393000</v>
      </c>
    </row>
    <row r="28" spans="1:6" x14ac:dyDescent="0.2">
      <c r="A28" s="23">
        <v>424</v>
      </c>
      <c r="B28" s="4" t="s">
        <v>21</v>
      </c>
      <c r="C28" s="13">
        <v>2400</v>
      </c>
      <c r="D28" s="13">
        <v>2400</v>
      </c>
      <c r="E28" s="13">
        <v>2400</v>
      </c>
      <c r="F28" s="13">
        <v>2400</v>
      </c>
    </row>
    <row r="29" spans="1:6" x14ac:dyDescent="0.2">
      <c r="A29" s="23">
        <v>425</v>
      </c>
      <c r="B29" s="4" t="s">
        <v>35</v>
      </c>
      <c r="C29" s="13">
        <v>1000</v>
      </c>
      <c r="D29" s="13">
        <v>1000</v>
      </c>
      <c r="E29" s="13">
        <v>1000</v>
      </c>
      <c r="F29" s="13">
        <v>1000</v>
      </c>
    </row>
    <row r="30" spans="1:6" ht="25.5" x14ac:dyDescent="0.2">
      <c r="A30" s="21" t="s">
        <v>36</v>
      </c>
      <c r="B30" s="20" t="s">
        <v>54</v>
      </c>
      <c r="C30" s="26">
        <f t="shared" ref="C30:F30" si="13">SUM(C31+C42)</f>
        <v>6582000</v>
      </c>
      <c r="D30" s="26">
        <f t="shared" si="13"/>
        <v>9082000</v>
      </c>
      <c r="E30" s="26">
        <f t="shared" si="13"/>
        <v>9082000</v>
      </c>
      <c r="F30" s="26">
        <f t="shared" si="13"/>
        <v>9682000</v>
      </c>
    </row>
    <row r="31" spans="1:6" x14ac:dyDescent="0.2">
      <c r="A31" s="17" t="s">
        <v>45</v>
      </c>
      <c r="B31" s="18" t="s">
        <v>55</v>
      </c>
      <c r="C31" s="26">
        <f t="shared" ref="C31:F31" si="14">SUM(C32+C38+C40)</f>
        <v>6181000</v>
      </c>
      <c r="D31" s="26">
        <f t="shared" si="14"/>
        <v>8681000</v>
      </c>
      <c r="E31" s="26">
        <f t="shared" si="14"/>
        <v>8681000</v>
      </c>
      <c r="F31" s="26">
        <f t="shared" si="14"/>
        <v>9281000</v>
      </c>
    </row>
    <row r="32" spans="1:6" x14ac:dyDescent="0.2">
      <c r="A32" s="19" t="s">
        <v>50</v>
      </c>
      <c r="B32" s="4" t="s">
        <v>8</v>
      </c>
      <c r="C32" s="26">
        <f t="shared" ref="C32:F32" si="15">SUM(C33+C34+C35+C36+C37)</f>
        <v>6108000</v>
      </c>
      <c r="D32" s="28">
        <f t="shared" si="15"/>
        <v>8608000</v>
      </c>
      <c r="E32" s="28">
        <f t="shared" si="15"/>
        <v>8608000</v>
      </c>
      <c r="F32" s="28">
        <f t="shared" si="15"/>
        <v>9208000</v>
      </c>
    </row>
    <row r="33" spans="1:6" x14ac:dyDescent="0.2">
      <c r="A33" s="23">
        <v>321</v>
      </c>
      <c r="B33" s="4" t="s">
        <v>9</v>
      </c>
      <c r="C33" s="13">
        <v>50000</v>
      </c>
      <c r="D33" s="13">
        <v>50000</v>
      </c>
      <c r="E33" s="13">
        <v>50000</v>
      </c>
      <c r="F33" s="13">
        <v>50000</v>
      </c>
    </row>
    <row r="34" spans="1:6" x14ac:dyDescent="0.2">
      <c r="A34" s="23">
        <v>322</v>
      </c>
      <c r="B34" s="4" t="s">
        <v>10</v>
      </c>
      <c r="C34" s="6" t="s">
        <v>37</v>
      </c>
      <c r="D34" s="30" t="s">
        <v>41</v>
      </c>
      <c r="E34" s="30" t="s">
        <v>41</v>
      </c>
      <c r="F34" s="30" t="s">
        <v>40</v>
      </c>
    </row>
    <row r="35" spans="1:6" x14ac:dyDescent="0.2">
      <c r="A35" s="23">
        <v>323</v>
      </c>
      <c r="B35" s="4" t="s">
        <v>11</v>
      </c>
      <c r="C35" s="6" t="s">
        <v>38</v>
      </c>
      <c r="D35" s="6" t="s">
        <v>38</v>
      </c>
      <c r="E35" s="6" t="s">
        <v>38</v>
      </c>
      <c r="F35" s="6" t="s">
        <v>38</v>
      </c>
    </row>
    <row r="36" spans="1:6" x14ac:dyDescent="0.2">
      <c r="A36" s="23">
        <v>324</v>
      </c>
      <c r="B36" s="4" t="s">
        <v>12</v>
      </c>
      <c r="C36" s="13">
        <v>1000</v>
      </c>
      <c r="D36" s="13">
        <v>1000</v>
      </c>
      <c r="E36" s="13">
        <v>1000</v>
      </c>
      <c r="F36" s="13">
        <v>1000</v>
      </c>
    </row>
    <row r="37" spans="1:6" x14ac:dyDescent="0.2">
      <c r="A37" s="23">
        <v>329</v>
      </c>
      <c r="B37" s="4" t="s">
        <v>13</v>
      </c>
      <c r="C37" s="13">
        <v>15000</v>
      </c>
      <c r="D37" s="13">
        <v>15000</v>
      </c>
      <c r="E37" s="13">
        <v>15000</v>
      </c>
      <c r="F37" s="13">
        <v>15000</v>
      </c>
    </row>
    <row r="38" spans="1:6" x14ac:dyDescent="0.2">
      <c r="A38" s="19" t="s">
        <v>51</v>
      </c>
      <c r="B38" s="4" t="s">
        <v>14</v>
      </c>
      <c r="C38" s="13">
        <f t="shared" ref="C38:F38" si="16">C39</f>
        <v>33000</v>
      </c>
      <c r="D38" s="13">
        <f t="shared" si="16"/>
        <v>33000</v>
      </c>
      <c r="E38" s="13">
        <f t="shared" si="16"/>
        <v>33000</v>
      </c>
      <c r="F38" s="13">
        <f t="shared" si="16"/>
        <v>33000</v>
      </c>
    </row>
    <row r="39" spans="1:6" x14ac:dyDescent="0.2">
      <c r="A39" s="23">
        <v>343</v>
      </c>
      <c r="B39" s="4" t="s">
        <v>15</v>
      </c>
      <c r="C39" s="13">
        <v>33000</v>
      </c>
      <c r="D39" s="13">
        <v>33000</v>
      </c>
      <c r="E39" s="13">
        <v>33000</v>
      </c>
      <c r="F39" s="13">
        <v>33000</v>
      </c>
    </row>
    <row r="40" spans="1:6" x14ac:dyDescent="0.2">
      <c r="A40" s="19">
        <v>38</v>
      </c>
      <c r="B40" s="4" t="s">
        <v>17</v>
      </c>
      <c r="C40" s="13">
        <f>C41</f>
        <v>40000</v>
      </c>
      <c r="D40" s="13">
        <f>D41</f>
        <v>40000</v>
      </c>
      <c r="E40" s="13">
        <f>E41</f>
        <v>40000</v>
      </c>
      <c r="F40" s="13">
        <f>F41</f>
        <v>40000</v>
      </c>
    </row>
    <row r="41" spans="1:6" x14ac:dyDescent="0.2">
      <c r="A41" s="23">
        <v>383</v>
      </c>
      <c r="B41" s="4" t="s">
        <v>18</v>
      </c>
      <c r="C41" s="13">
        <v>40000</v>
      </c>
      <c r="D41" s="13">
        <v>40000</v>
      </c>
      <c r="E41" s="13">
        <v>40000</v>
      </c>
      <c r="F41" s="13">
        <v>40000</v>
      </c>
    </row>
    <row r="42" spans="1:6" x14ac:dyDescent="0.2">
      <c r="A42" s="17" t="s">
        <v>46</v>
      </c>
      <c r="B42" s="18" t="s">
        <v>56</v>
      </c>
      <c r="C42" s="13">
        <f t="shared" ref="C42:F42" si="17">SUM(C43+C45)</f>
        <v>401000</v>
      </c>
      <c r="D42" s="13">
        <f t="shared" si="17"/>
        <v>401000</v>
      </c>
      <c r="E42" s="13">
        <f t="shared" si="17"/>
        <v>401000</v>
      </c>
      <c r="F42" s="13">
        <f t="shared" si="17"/>
        <v>401000</v>
      </c>
    </row>
    <row r="43" spans="1:6" x14ac:dyDescent="0.2">
      <c r="A43" s="19" t="s">
        <v>50</v>
      </c>
      <c r="B43" s="4" t="s">
        <v>8</v>
      </c>
      <c r="C43" s="13">
        <f t="shared" ref="C43:F43" si="18">C44</f>
        <v>400000</v>
      </c>
      <c r="D43" s="13">
        <f t="shared" si="18"/>
        <v>400000</v>
      </c>
      <c r="E43" s="13">
        <f t="shared" si="18"/>
        <v>400000</v>
      </c>
      <c r="F43" s="13">
        <f t="shared" si="18"/>
        <v>400000</v>
      </c>
    </row>
    <row r="44" spans="1:6" x14ac:dyDescent="0.2">
      <c r="A44" s="23">
        <v>322</v>
      </c>
      <c r="B44" s="4" t="s">
        <v>10</v>
      </c>
      <c r="C44" s="13">
        <v>400000</v>
      </c>
      <c r="D44" s="13">
        <v>400000</v>
      </c>
      <c r="E44" s="13">
        <v>400000</v>
      </c>
      <c r="F44" s="13">
        <v>400000</v>
      </c>
    </row>
    <row r="45" spans="1:6" x14ac:dyDescent="0.2">
      <c r="A45" s="19">
        <v>34</v>
      </c>
      <c r="B45" s="4" t="s">
        <v>14</v>
      </c>
      <c r="C45" s="13">
        <f t="shared" ref="C45:F45" si="19">C46</f>
        <v>1000</v>
      </c>
      <c r="D45" s="13">
        <f t="shared" si="19"/>
        <v>1000</v>
      </c>
      <c r="E45" s="13">
        <f t="shared" si="19"/>
        <v>1000</v>
      </c>
      <c r="F45" s="13">
        <f t="shared" si="19"/>
        <v>1000</v>
      </c>
    </row>
    <row r="46" spans="1:6" x14ac:dyDescent="0.2">
      <c r="A46" s="23">
        <v>343</v>
      </c>
      <c r="B46" s="4" t="s">
        <v>15</v>
      </c>
      <c r="C46" s="13">
        <v>1000</v>
      </c>
      <c r="D46" s="13">
        <v>1000</v>
      </c>
      <c r="E46" s="13">
        <v>1000</v>
      </c>
      <c r="F46" s="13">
        <v>1000</v>
      </c>
    </row>
    <row r="47" spans="1:6" x14ac:dyDescent="0.2">
      <c r="A47" s="5" t="s">
        <v>39</v>
      </c>
      <c r="B47" s="4" t="s">
        <v>25</v>
      </c>
      <c r="C47" s="13">
        <f t="shared" ref="C47:F47" si="20">C48</f>
        <v>1080000</v>
      </c>
      <c r="D47" s="13">
        <f t="shared" si="20"/>
        <v>1080000</v>
      </c>
      <c r="E47" s="13">
        <f t="shared" si="20"/>
        <v>1305000</v>
      </c>
      <c r="F47" s="13">
        <f t="shared" si="20"/>
        <v>1305000</v>
      </c>
    </row>
    <row r="48" spans="1:6" x14ac:dyDescent="0.2">
      <c r="A48" s="17" t="s">
        <v>45</v>
      </c>
      <c r="B48" s="18" t="s">
        <v>55</v>
      </c>
      <c r="C48" s="13">
        <f t="shared" ref="C48:F48" si="21">SUM(C49+C51)</f>
        <v>1080000</v>
      </c>
      <c r="D48" s="13">
        <f t="shared" si="21"/>
        <v>1080000</v>
      </c>
      <c r="E48" s="13">
        <f t="shared" si="21"/>
        <v>1305000</v>
      </c>
      <c r="F48" s="13">
        <f t="shared" si="21"/>
        <v>1305000</v>
      </c>
    </row>
    <row r="49" spans="1:6" x14ac:dyDescent="0.2">
      <c r="A49" s="19">
        <v>41</v>
      </c>
      <c r="B49" s="4" t="s">
        <v>23</v>
      </c>
      <c r="C49" s="13">
        <f t="shared" ref="C49:F49" si="22">C50</f>
        <v>500000</v>
      </c>
      <c r="D49" s="13">
        <f t="shared" si="22"/>
        <v>500000</v>
      </c>
      <c r="E49" s="13">
        <f t="shared" si="22"/>
        <v>625000</v>
      </c>
      <c r="F49" s="13">
        <f t="shared" si="22"/>
        <v>625000</v>
      </c>
    </row>
    <row r="50" spans="1:6" x14ac:dyDescent="0.2">
      <c r="A50" s="23">
        <v>412</v>
      </c>
      <c r="B50" s="4" t="s">
        <v>24</v>
      </c>
      <c r="C50" s="13">
        <v>500000</v>
      </c>
      <c r="D50" s="13">
        <v>500000</v>
      </c>
      <c r="E50" s="13">
        <v>625000</v>
      </c>
      <c r="F50" s="13">
        <v>625000</v>
      </c>
    </row>
    <row r="51" spans="1:6" x14ac:dyDescent="0.2">
      <c r="A51" s="19">
        <v>42</v>
      </c>
      <c r="B51" s="4" t="s">
        <v>19</v>
      </c>
      <c r="C51" s="13">
        <f t="shared" ref="C51:F51" si="23">SUM(C52+C53)</f>
        <v>580000</v>
      </c>
      <c r="D51" s="13">
        <f t="shared" si="23"/>
        <v>580000</v>
      </c>
      <c r="E51" s="13">
        <f t="shared" si="23"/>
        <v>680000</v>
      </c>
      <c r="F51" s="13">
        <f t="shared" si="23"/>
        <v>680000</v>
      </c>
    </row>
    <row r="52" spans="1:6" x14ac:dyDescent="0.2">
      <c r="A52" s="23">
        <v>422</v>
      </c>
      <c r="B52" s="4" t="s">
        <v>20</v>
      </c>
      <c r="C52" s="13">
        <v>450000</v>
      </c>
      <c r="D52" s="13">
        <v>450000</v>
      </c>
      <c r="E52" s="13">
        <v>550000</v>
      </c>
      <c r="F52" s="13">
        <v>550000</v>
      </c>
    </row>
    <row r="53" spans="1:6" x14ac:dyDescent="0.2">
      <c r="A53" s="24">
        <v>426</v>
      </c>
      <c r="B53" s="25" t="s">
        <v>22</v>
      </c>
      <c r="C53" s="22">
        <v>130000</v>
      </c>
      <c r="D53" s="22">
        <v>130000</v>
      </c>
      <c r="E53" s="22">
        <v>130000</v>
      </c>
      <c r="F53" s="22">
        <v>130000</v>
      </c>
    </row>
    <row r="54" spans="1:6" x14ac:dyDescent="0.2">
      <c r="A54" s="1"/>
      <c r="B54" s="1"/>
      <c r="C54" s="7"/>
      <c r="D54" s="7"/>
      <c r="E54" s="7"/>
      <c r="F54" s="7"/>
    </row>
    <row r="55" spans="1:6" x14ac:dyDescent="0.2">
      <c r="A55" s="1"/>
      <c r="B55" s="1"/>
      <c r="C55" s="7"/>
      <c r="D55" s="7"/>
      <c r="E55" s="7"/>
      <c r="F55" s="7"/>
    </row>
    <row r="56" spans="1:6" x14ac:dyDescent="0.2">
      <c r="A56" s="1"/>
      <c r="B56" s="1"/>
      <c r="C56" s="7"/>
      <c r="D56" s="7"/>
      <c r="E56" s="7"/>
      <c r="F56" s="7"/>
    </row>
    <row r="57" spans="1:6" x14ac:dyDescent="0.2">
      <c r="A57" s="1"/>
      <c r="B57" s="1"/>
      <c r="C57" s="7"/>
      <c r="D57" s="7"/>
      <c r="E57" s="7"/>
      <c r="F57" s="7"/>
    </row>
    <row r="58" spans="1:6" x14ac:dyDescent="0.2">
      <c r="C58" s="8"/>
      <c r="D58" s="8"/>
      <c r="E58" s="8"/>
      <c r="F58" s="8"/>
    </row>
    <row r="59" spans="1:6" x14ac:dyDescent="0.2">
      <c r="C59" s="8"/>
      <c r="D59" s="8"/>
      <c r="E59" s="8"/>
      <c r="F59" s="8"/>
    </row>
    <row r="60" spans="1:6" x14ac:dyDescent="0.2">
      <c r="C60" s="8"/>
      <c r="D60" s="8"/>
      <c r="E60" s="8"/>
      <c r="F60" s="8"/>
    </row>
    <row r="61" spans="1:6" x14ac:dyDescent="0.2">
      <c r="C61" s="8"/>
      <c r="D61" s="8"/>
      <c r="E61" s="8"/>
      <c r="F61" s="8"/>
    </row>
    <row r="62" spans="1:6" x14ac:dyDescent="0.2">
      <c r="C62" s="8"/>
      <c r="D62" s="8"/>
      <c r="E62" s="8"/>
      <c r="F62" s="8"/>
    </row>
    <row r="63" spans="1:6" x14ac:dyDescent="0.2">
      <c r="C63" s="8"/>
      <c r="D63" s="8"/>
      <c r="E63" s="8"/>
      <c r="F63" s="8"/>
    </row>
    <row r="64" spans="1:6" x14ac:dyDescent="0.2">
      <c r="C64" s="8"/>
      <c r="D64" s="8"/>
      <c r="E64" s="8"/>
      <c r="F64" s="8"/>
    </row>
    <row r="65" spans="3:6" x14ac:dyDescent="0.2">
      <c r="C65" s="8"/>
      <c r="D65" s="8"/>
      <c r="E65" s="8"/>
      <c r="F65" s="8"/>
    </row>
    <row r="66" spans="3:6" x14ac:dyDescent="0.2">
      <c r="C66" s="8"/>
      <c r="D66" s="8"/>
      <c r="E66" s="8"/>
      <c r="F66" s="8"/>
    </row>
    <row r="67" spans="3:6" x14ac:dyDescent="0.2">
      <c r="C67" s="8"/>
      <c r="D67" s="8"/>
      <c r="E67" s="8"/>
      <c r="F67" s="8"/>
    </row>
    <row r="68" spans="3:6" x14ac:dyDescent="0.2">
      <c r="C68" s="8"/>
      <c r="D68" s="8"/>
      <c r="E68" s="8"/>
      <c r="F68" s="8"/>
    </row>
    <row r="69" spans="3:6" x14ac:dyDescent="0.2">
      <c r="C69" s="8"/>
      <c r="D69" s="8"/>
      <c r="E69" s="8"/>
      <c r="F69" s="8"/>
    </row>
  </sheetData>
  <pageMargins left="0" right="0" top="0" bottom="0" header="0.31496062992125984" footer="0.31496062992125984"/>
  <pageSetup paperSize="9" scale="70" orientation="portrait" verticalDpi="0" r:id="rId1"/>
  <ignoredErrors>
    <ignoredError sqref="C7 D7:F10 C48:F49" formula="1"/>
    <ignoredError sqref="C11:F12 C13:F18 D19 C34:F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015 05 - konačni plan</vt:lpstr>
      <vt:lpstr>'015 05 - konačni plan'!Print_Area</vt:lpstr>
    </vt:vector>
  </TitlesOfParts>
  <Company>Investintech.com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xx</cp:lastModifiedBy>
  <cp:lastPrinted>2023-02-03T12:09:58Z</cp:lastPrinted>
  <dcterms:created xsi:type="dcterms:W3CDTF">2021-11-30T03:56:01Z</dcterms:created>
  <dcterms:modified xsi:type="dcterms:W3CDTF">2023-02-03T13:07:37Z</dcterms:modified>
</cp:coreProperties>
</file>